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199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<sst xmlns="http://schemas.openxmlformats.org/spreadsheetml/2006/main" count="51" uniqueCount="44">
  <si>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</si>
  <si>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</si>
  <si>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</si>
  <si>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</si>
  <si>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</si>
  <si>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</si>
  <si>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</si>
  <si>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</si>
  <si>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</si>
  <si>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</si>
  <si>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</si>
  <si>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</si>
  <si>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</si>
  <si>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</si>
  <si>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</si>
  <si>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</si>
  <si>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</si>
  <si>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</si>
  <si>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</si>
  <si>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</si>
  <si>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</si>
  <si>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</si>
  <si>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</si>
  <si>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</si>
  <si>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</si>
  <si>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</si>
  <si>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</si>
  <si>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</si>
  <si>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</si>
  <si>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</si>
  <si>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</si>
  <si>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</si>
  <si>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</si>
  <si>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</si>
  <si>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</si>
  <si>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</si>
  <si>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</si>
  <si>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</si>
  <si>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>Name of smaller authority: Thwing &amp; Octon Parish Council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</si>
  <si>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East Riding of Yorkshire</t>
    </r>
  </si>
  <si>
    <t>For the financial year ending 2021 we received funding for a renewable energy feasibility study. The grant was paid in stages . Grant funding for 2020/21 £25440+VAT refund £5724 - compared to 2021/22 Grant funding £2879 and VAT refund £1780</t>
  </si>
  <si>
    <t>increase in hourly rate Nov 2020</t>
  </si>
  <si>
    <t>YE 2020/21 Payments re renewable energy study £20661 + groundwork payments £1460 - YE 2021/22 Payments to renewable energy study £11286; Groundwork payment £2416 Defibrillator batteries &amp; Pads £354 Audit fees £260 Section 137 increase £300 Training costs £100</t>
  </si>
  <si>
    <t>Lawn mower £1790 Village pump £500 Picninc Bench £182 Brush cutter disposal £150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</si>
</sst>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B6">
      <selection activeCell="N28" sqref="N28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38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39</v>
      </c>
      <c r="C3" s="36"/>
      <c r="L3" s="9"/>
    </row>
    <row r="4" ht="14.25">
      <c r="A4" s="1" t="s">
        <v>34</v>
      </c>
    </row>
    <row r="5" spans="1:13" ht="99" customHeight="1">
      <c r="A5" s="49" t="s">
        <v>35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36</v>
      </c>
      <c r="E8" s="27"/>
      <c r="F8" s="38" t="s">
        <v>37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32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16589</v>
      </c>
      <c r="F11" s="8">
        <v>21798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18</v>
      </c>
      <c r="B13" s="47"/>
      <c r="C13" s="48"/>
      <c r="D13" s="8">
        <v>6000</v>
      </c>
      <c r="F13" s="8">
        <v>6000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43.5" thickBot="1">
      <c r="A15" s="42" t="s">
        <v>3</v>
      </c>
      <c r="B15" s="42"/>
      <c r="C15" s="42"/>
      <c r="D15" s="8">
        <v>31163</v>
      </c>
      <c r="F15" s="8">
        <v>4659</v>
      </c>
      <c r="G15" s="5">
        <f>F15-D15</f>
        <v>-26504</v>
      </c>
      <c r="H15" s="6">
        <f>IF((D15&gt;F15),(D15-F15)/D15,IF(D15&lt;F15,-(D15-F15)/D15,IF(D15=F15,0)))</f>
        <v>0.8504957802522222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40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3021</v>
      </c>
      <c r="F17" s="8">
        <v>3691</v>
      </c>
      <c r="G17" s="5">
        <f>F17-D17</f>
        <v>670</v>
      </c>
      <c r="H17" s="6">
        <f>IF((D17&gt;F17),(D17-F17)/D17,IF(D17&lt;F17,-(D17-F17)/D17,IF(D17=F17,0)))</f>
        <v>0.22178086726249585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IF((H17&lt;15%)*AND(G17&lt;100000)*OR(G17&gt;-100000),"NO","YES")</f>
        <v>YES</v>
      </c>
      <c r="M17" s="10" t="str">
        <f>IF((L17="YES")*AND(I17+J17&lt;1),"Explanation not required, difference less than £200"," ")</f>
        <v> </v>
      </c>
      <c r="N17" s="13" t="s">
        <v>41</v>
      </c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57.75" thickBot="1">
      <c r="A21" s="42" t="s">
        <v>19</v>
      </c>
      <c r="B21" s="42"/>
      <c r="C21" s="42"/>
      <c r="D21" s="8">
        <v>28933</v>
      </c>
      <c r="F21" s="8">
        <v>21537</v>
      </c>
      <c r="G21" s="5">
        <f>F21-D21</f>
        <v>-7396</v>
      </c>
      <c r="H21" s="6">
        <f>IF((D21&gt;F21),(D21-F21)/D21,IF(D21&lt;F21,-(D21-F21)/D21,IF(D21=F21,0)))</f>
        <v>0.25562506480489405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42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21798</v>
      </c>
      <c r="F23" s="2">
        <v>7230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21798</v>
      </c>
      <c r="F26" s="8">
        <v>7230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30" customHeight="1" thickBot="1">
      <c r="A28" s="42" t="s">
        <v>8</v>
      </c>
      <c r="B28" s="42"/>
      <c r="C28" s="42"/>
      <c r="D28" s="8">
        <v>14127</v>
      </c>
      <c r="F28" s="8">
        <v>16449</v>
      </c>
      <c r="G28" s="5">
        <f>F28-D28</f>
        <v>2322</v>
      </c>
      <c r="H28" s="6">
        <f>IF((D28&gt;F28),(D28-F28)/D28,IF(D28&lt;F28,-(D28-F28)/D28,IF(D28=F28,0)))</f>
        <v>0.16436610745381186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1</v>
      </c>
      <c r="L28" s="4" t="str">
        <f>IF((H28&lt;15%)*AND(G28&lt;100000)*OR(G28&gt;-100000),"NO","YES")</f>
        <v>YES</v>
      </c>
      <c r="M28" s="10" t="str">
        <f>IF((L28="YES")*AND(I28+J28&lt;1),"Explanation not required, difference less than £200"," ")</f>
        <v> </v>
      </c>
      <c r="N28" s="13" t="s">
        <v>43</v>
      </c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17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20</v>
      </c>
    </row>
    <row r="2" ht="15.75" customHeight="1">
      <c r="A2" s="41" t="s">
        <v>33</v>
      </c>
    </row>
    <row r="3" ht="15">
      <c r="A3" t="s">
        <v>21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22</v>
      </c>
    </row>
    <row r="7" spans="2:4" ht="15">
      <c r="B7" s="34" t="s">
        <v>25</v>
      </c>
      <c r="D7" s="34"/>
    </row>
    <row r="8" spans="2:4" ht="15" customHeight="1">
      <c r="B8" s="34" t="s">
        <v>26</v>
      </c>
      <c r="D8" s="34"/>
    </row>
    <row r="9" spans="2:4" ht="15">
      <c r="B9" s="34" t="s">
        <v>27</v>
      </c>
      <c r="D9" s="34"/>
    </row>
    <row r="10" spans="2:4" ht="15">
      <c r="B10" s="34" t="s">
        <v>28</v>
      </c>
      <c r="D10" s="34"/>
    </row>
    <row r="11" spans="2:4" ht="15">
      <c r="B11" s="34" t="s">
        <v>29</v>
      </c>
      <c r="D11" s="34"/>
    </row>
    <row r="12" spans="2:4" ht="15">
      <c r="B12" s="34" t="s">
        <v>30</v>
      </c>
      <c r="D12" s="34"/>
    </row>
    <row r="13" spans="2:4" ht="15">
      <c r="B13" s="34" t="s">
        <v>31</v>
      </c>
      <c r="D13" s="34"/>
    </row>
    <row r="14" ht="15">
      <c r="E14" s="33">
        <f>SUM(D7:D13)</f>
        <v>0</v>
      </c>
    </row>
    <row r="16" spans="1:4" ht="15">
      <c r="A16" s="31" t="s">
        <v>23</v>
      </c>
      <c r="D16" s="34"/>
    </row>
    <row r="17" ht="15">
      <c r="E17" s="33">
        <f>D16</f>
        <v>0</v>
      </c>
    </row>
    <row r="18" spans="1:6" ht="15.75" thickBot="1">
      <c r="A18" s="31" t="s">
        <v>24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Sandra Morrison</cp:lastModifiedBy>
  <cp:lastPrinted>2022-04-14T11:18:31Z</cp:lastPrinted>
  <dcterms:created xsi:type="dcterms:W3CDTF">2012-07-11T10:01:28Z</dcterms:created>
  <dcterms:modified xsi:type="dcterms:W3CDTF">2022-05-26T13:04:56Z</dcterms:modified>
  <cp:category/>
  <cp:version/>
  <cp:contentType/>
  <cp:contentStatus/>
</cp:coreProperties>
</file>