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<sst xmlns="http://schemas.openxmlformats.org/spreadsheetml/2006/main" count="53" uniqueCount="45">
  <si>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</si>
  <si>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</si>
  <si>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</si>
  <si>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</si>
  <si>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</si>
  <si>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</si>
  <si>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</si>
  <si>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</si>
  <si>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</si>
  <si>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</si>
  <si>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</si>
  <si>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</si>
  <si>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</si>
  <si>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</si>
  <si>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</si>
  <si>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</si>
  <si>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</si>
  <si>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</si>
  <si>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</si>
  <si>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</si>
  <si>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</si>
  <si>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</si>
  <si>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</si>
  <si>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</si>
  <si>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</si>
  <si>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</si>
  <si>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</si>
  <si>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</si>
  <si>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</si>
  <si>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</si>
  <si>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</si>
  <si>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</si>
  <si>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</si>
  <si>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</si>
  <si>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</si>
  <si>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</si>
  <si>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</si>
  <si>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Thwing &amp; Octon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</si>
  <si>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 East Riding of Yorkshire</t>
    </r>
  </si>
  <si>
    <t>2019/20</t>
  </si>
  <si>
    <t>2020/21</t>
  </si>
  <si>
    <t>Increase in precept to cover land maintenance costs</t>
  </si>
  <si>
    <t>Payment from grant money to rural energy consultants</t>
  </si>
  <si>
    <t>Grant received for renewable energy study. Final invoices totalling £9343.20not paid until new financial year .Community grant received of £3500 only part spent balance of £3194 c/fwd</t>
  </si>
  <si>
    <t>Grant received from RCEF £21880 + Community Grant £3500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</si>
</sst>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35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E19">
      <selection activeCell="N23" sqref="N2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37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38</v>
      </c>
      <c r="C3" s="36"/>
      <c r="L3" s="9"/>
    </row>
    <row r="4" ht="14.25">
      <c r="A4" s="1" t="s">
        <v>35</v>
      </c>
    </row>
    <row r="5" spans="1:13" ht="99" customHeight="1">
      <c r="A5" s="49" t="s">
        <v>36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39</v>
      </c>
      <c r="E8" s="27"/>
      <c r="F8" s="38" t="s">
        <v>40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33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7391</v>
      </c>
      <c r="F11" s="8">
        <v>16589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19</v>
      </c>
      <c r="B13" s="47"/>
      <c r="C13" s="48"/>
      <c r="D13" s="8">
        <v>5000</v>
      </c>
      <c r="F13" s="8">
        <v>6000</v>
      </c>
      <c r="G13" s="5">
        <f>F13-D13</f>
        <v>1000</v>
      </c>
      <c r="H13" s="6">
        <f>IF((D13&gt;F13),(D13-F13)/D13,IF(D13&lt;F13,-(D13-F13)/D13,IF(D13=F13,0)))</f>
        <v>0.2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IF((H13&lt;15%)*AND(G13&lt;100000),"NO","YES")</f>
        <v>YES</v>
      </c>
      <c r="M13" s="10" t="s">
        <v>41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15724</v>
      </c>
      <c r="F15" s="8">
        <v>31163</v>
      </c>
      <c r="G15" s="5">
        <f>F15-D15</f>
        <v>15439</v>
      </c>
      <c r="H15" s="6">
        <f>IF((D15&gt;F15),(D15-F15)/D15,IF(D15&lt;F15,-(D15-F15)/D15,IF(D15=F15,0)))</f>
        <v>0.9818748410073772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/>
      <c r="N15" s="13" t="s">
        <v>44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2780</v>
      </c>
      <c r="F17" s="8">
        <v>3021</v>
      </c>
      <c r="G17" s="5">
        <f>F17-D17</f>
        <v>241</v>
      </c>
      <c r="H17" s="6">
        <f>IF((D17&gt;F17),(D17-F17)/D17,IF(D17&lt;F17,-(D17-F17)/D17,IF(D17=F17,0)))</f>
        <v>0.08669064748201438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20</v>
      </c>
      <c r="B21" s="42"/>
      <c r="C21" s="42"/>
      <c r="D21" s="8">
        <v>8746</v>
      </c>
      <c r="F21" s="8">
        <v>28933</v>
      </c>
      <c r="G21" s="5">
        <f>F21-D21</f>
        <v>20187</v>
      </c>
      <c r="H21" s="6">
        <f>IF((D21&gt;F21),(D21-F21)/D21,IF(D21&lt;F21,-(D21-F21)/D21,IF(D21=F21,0)))</f>
        <v>2.308140864395152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51" t="s">
        <v>42</v>
      </c>
      <c r="N21" s="51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16589</v>
      </c>
      <c r="F23" s="2">
        <f>F11+F13+F15-F17-F19-F21</f>
        <v>21798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43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16589</v>
      </c>
      <c r="F26" s="8">
        <v>21798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14127</v>
      </c>
      <c r="F28" s="8">
        <v>14127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18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41" t="s">
        <v>34</v>
      </c>
    </row>
    <row r="3" ht="15">
      <c r="A3" t="s">
        <v>22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23</v>
      </c>
    </row>
    <row r="7" spans="2:4" ht="15">
      <c r="B7" s="34" t="s">
        <v>26</v>
      </c>
      <c r="D7" s="34"/>
    </row>
    <row r="8" spans="2:4" ht="15" customHeight="1">
      <c r="B8" s="34" t="s">
        <v>27</v>
      </c>
      <c r="D8" s="34"/>
    </row>
    <row r="9" spans="2:4" ht="15">
      <c r="B9" s="34" t="s">
        <v>28</v>
      </c>
      <c r="D9" s="34"/>
    </row>
    <row r="10" spans="2:4" ht="15">
      <c r="B10" s="34" t="s">
        <v>29</v>
      </c>
      <c r="D10" s="34"/>
    </row>
    <row r="11" spans="2:4" ht="15">
      <c r="B11" s="34" t="s">
        <v>30</v>
      </c>
      <c r="D11" s="34"/>
    </row>
    <row r="12" spans="2:4" ht="15">
      <c r="B12" s="34" t="s">
        <v>31</v>
      </c>
      <c r="D12" s="34"/>
    </row>
    <row r="13" spans="2:4" ht="15">
      <c r="B13" s="34" t="s">
        <v>32</v>
      </c>
      <c r="D13" s="34"/>
    </row>
    <row r="14" ht="15">
      <c r="E14" s="33">
        <f>SUM(D7:D13)</f>
        <v>0</v>
      </c>
    </row>
    <row r="16" spans="1:4" ht="15">
      <c r="A16" s="31" t="s">
        <v>24</v>
      </c>
      <c r="D16" s="34"/>
    </row>
    <row r="17" ht="15">
      <c r="E17" s="33">
        <f>D16</f>
        <v>0</v>
      </c>
    </row>
    <row r="18" spans="1:6" ht="15.75" thickBot="1">
      <c r="A18" s="31" t="s">
        <v>25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Sandra Morrison</cp:lastModifiedBy>
  <cp:lastPrinted>2021-05-09T19:06:39Z</cp:lastPrinted>
  <dcterms:created xsi:type="dcterms:W3CDTF">2012-07-11T10:01:28Z</dcterms:created>
  <dcterms:modified xsi:type="dcterms:W3CDTF">2021-05-09T19:06:48Z</dcterms:modified>
  <cp:category/>
  <cp:version/>
  <cp:contentType/>
  <cp:contentStatus/>
</cp:coreProperties>
</file>